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Z3" i="1" l="1"/>
  <c r="Z2" i="1"/>
  <c r="Y3" i="1"/>
  <c r="Y2" i="1"/>
  <c r="X5" i="1"/>
  <c r="X4" i="1"/>
  <c r="T5" i="1"/>
  <c r="T4" i="1"/>
  <c r="R3" i="1"/>
  <c r="R2" i="1"/>
  <c r="I3" i="1"/>
  <c r="L3" i="1" s="1"/>
  <c r="I2" i="1"/>
  <c r="L2" i="1" s="1"/>
</calcChain>
</file>

<file path=xl/sharedStrings.xml><?xml version="1.0" encoding="utf-8"?>
<sst xmlns="http://schemas.openxmlformats.org/spreadsheetml/2006/main" count="28" uniqueCount="28">
  <si>
    <t>A</t>
  </si>
  <si>
    <t>α</t>
  </si>
  <si>
    <r>
      <t xml:space="preserve">I, </t>
    </r>
    <r>
      <rPr>
        <sz val="11"/>
        <color theme="1"/>
        <rFont val="Calibri"/>
        <family val="2"/>
        <charset val="204"/>
      </rPr>
      <t>‰</t>
    </r>
  </si>
  <si>
    <r>
      <t>P</t>
    </r>
    <r>
      <rPr>
        <vertAlign val="subscript"/>
        <sz val="11"/>
        <color theme="1"/>
        <rFont val="Calibri"/>
        <family val="2"/>
        <charset val="204"/>
        <scheme val="minor"/>
      </rPr>
      <t>k</t>
    </r>
  </si>
  <si>
    <r>
      <t>k</t>
    </r>
    <r>
      <rPr>
        <vertAlign val="subscript"/>
        <sz val="11"/>
        <color theme="1"/>
        <rFont val="Calibri"/>
        <family val="2"/>
        <charset val="204"/>
        <scheme val="minor"/>
      </rPr>
      <t>1</t>
    </r>
  </si>
  <si>
    <r>
      <t>k</t>
    </r>
    <r>
      <rPr>
        <vertAlign val="subscript"/>
        <sz val="11"/>
        <color theme="1"/>
        <rFont val="Calibri"/>
        <family val="2"/>
        <charset val="204"/>
        <scheme val="minor"/>
      </rPr>
      <t>2</t>
    </r>
  </si>
  <si>
    <r>
      <t>k</t>
    </r>
    <r>
      <rPr>
        <vertAlign val="subscript"/>
        <sz val="11"/>
        <color theme="1"/>
        <rFont val="Calibri"/>
        <family val="2"/>
        <charset val="204"/>
        <scheme val="minor"/>
      </rPr>
      <t>3</t>
    </r>
  </si>
  <si>
    <t>F</t>
  </si>
  <si>
    <r>
      <t>k</t>
    </r>
    <r>
      <rPr>
        <vertAlign val="subscript"/>
        <sz val="11"/>
        <color theme="1"/>
        <rFont val="Calibri"/>
        <family val="2"/>
        <charset val="204"/>
        <scheme val="minor"/>
      </rPr>
      <t>y</t>
    </r>
  </si>
  <si>
    <r>
      <t>△t</t>
    </r>
    <r>
      <rPr>
        <vertAlign val="subscript"/>
        <sz val="11"/>
        <color theme="1"/>
        <rFont val="Calibri"/>
        <family val="2"/>
        <charset val="204"/>
        <scheme val="minor"/>
      </rPr>
      <t>y</t>
    </r>
  </si>
  <si>
    <r>
      <t>△t</t>
    </r>
    <r>
      <rPr>
        <vertAlign val="subscript"/>
        <sz val="11"/>
        <color theme="1"/>
        <rFont val="Calibri"/>
        <family val="2"/>
        <charset val="204"/>
        <scheme val="minor"/>
      </rPr>
      <t>y</t>
    </r>
    <r>
      <rPr>
        <sz val="11"/>
        <color theme="1"/>
        <rFont val="Calibri"/>
        <family val="2"/>
        <scheme val="minor"/>
      </rPr>
      <t>принимаем</t>
    </r>
  </si>
  <si>
    <r>
      <t>[Σ</t>
    </r>
    <r>
      <rPr>
        <vertAlign val="subscript"/>
        <sz val="11"/>
        <color theme="1"/>
        <rFont val="Calibri"/>
        <family val="2"/>
        <charset val="204"/>
        <scheme val="minor"/>
      </rPr>
      <t>p</t>
    </r>
    <r>
      <rPr>
        <sz val="11"/>
        <color theme="1"/>
        <rFont val="Calibri"/>
        <family val="2"/>
        <scheme val="minor"/>
      </rPr>
      <t>]</t>
    </r>
  </si>
  <si>
    <r>
      <t>K</t>
    </r>
    <r>
      <rPr>
        <vertAlign val="subscript"/>
        <sz val="11"/>
        <color theme="1"/>
        <rFont val="Calibri"/>
        <family val="2"/>
        <charset val="204"/>
        <scheme val="minor"/>
      </rPr>
      <t>п</t>
    </r>
  </si>
  <si>
    <t>αЕ</t>
  </si>
  <si>
    <r>
      <t>△t</t>
    </r>
    <r>
      <rPr>
        <vertAlign val="subscript"/>
        <sz val="11"/>
        <color theme="1"/>
        <rFont val="Calibri"/>
        <family val="2"/>
        <charset val="204"/>
        <scheme val="minor"/>
      </rPr>
      <t>с</t>
    </r>
  </si>
  <si>
    <r>
      <t>△t</t>
    </r>
    <r>
      <rPr>
        <vertAlign val="subscript"/>
        <sz val="11"/>
        <color theme="1"/>
        <rFont val="Calibri"/>
        <family val="2"/>
        <charset val="204"/>
        <scheme val="minor"/>
      </rPr>
      <t>p</t>
    </r>
  </si>
  <si>
    <t>принимаем</t>
  </si>
  <si>
    <r>
      <t>t</t>
    </r>
    <r>
      <rPr>
        <vertAlign val="subscript"/>
        <sz val="11"/>
        <color theme="1"/>
        <rFont val="Calibri"/>
        <family val="2"/>
        <charset val="204"/>
        <scheme val="minor"/>
      </rPr>
      <t>minmin</t>
    </r>
  </si>
  <si>
    <r>
      <t>t</t>
    </r>
    <r>
      <rPr>
        <vertAlign val="subscript"/>
        <sz val="11"/>
        <color theme="1"/>
        <rFont val="Calibri"/>
        <family val="2"/>
        <charset val="204"/>
        <scheme val="minor"/>
      </rPr>
      <t>maxmax</t>
    </r>
  </si>
  <si>
    <r>
      <t>maxt</t>
    </r>
    <r>
      <rPr>
        <vertAlign val="subscript"/>
        <sz val="11"/>
        <color theme="1"/>
        <rFont val="Calibri"/>
        <family val="2"/>
        <charset val="204"/>
        <scheme val="minor"/>
      </rPr>
      <t>3</t>
    </r>
    <r>
      <rPr>
        <vertAlign val="superscript"/>
        <sz val="11"/>
        <color theme="1"/>
        <rFont val="Calibri"/>
        <family val="2"/>
        <charset val="204"/>
        <scheme val="minor"/>
      </rPr>
      <t>расч</t>
    </r>
  </si>
  <si>
    <r>
      <t>mint</t>
    </r>
    <r>
      <rPr>
        <vertAlign val="subscript"/>
        <sz val="11"/>
        <color theme="1"/>
        <rFont val="Calibri"/>
        <family val="2"/>
        <charset val="204"/>
        <scheme val="minor"/>
      </rPr>
      <t>3</t>
    </r>
    <r>
      <rPr>
        <vertAlign val="superscript"/>
        <sz val="11"/>
        <color theme="1"/>
        <rFont val="Calibri"/>
        <family val="2"/>
        <charset val="204"/>
        <scheme val="minor"/>
      </rPr>
      <t>расч</t>
    </r>
  </si>
  <si>
    <r>
      <t>△t</t>
    </r>
    <r>
      <rPr>
        <vertAlign val="subscript"/>
        <sz val="11"/>
        <color theme="1"/>
        <rFont val="Calibri"/>
        <family val="2"/>
        <charset val="204"/>
        <scheme val="minor"/>
      </rPr>
      <t>p</t>
    </r>
    <r>
      <rPr>
        <vertAlign val="superscript"/>
        <sz val="11"/>
        <color theme="1"/>
        <rFont val="Calibri"/>
        <family val="2"/>
        <charset val="204"/>
        <scheme val="minor"/>
      </rPr>
      <t>расч</t>
    </r>
  </si>
  <si>
    <r>
      <t>|T</t>
    </r>
    <r>
      <rPr>
        <vertAlign val="subscript"/>
        <sz val="11"/>
        <color theme="1"/>
        <rFont val="Calibri"/>
        <family val="2"/>
        <charset val="204"/>
        <scheme val="minor"/>
      </rPr>
      <t>A</t>
    </r>
    <r>
      <rPr>
        <sz val="11"/>
        <color theme="1"/>
        <rFont val="Calibri"/>
        <family val="2"/>
        <scheme val="minor"/>
      </rPr>
      <t>|</t>
    </r>
  </si>
  <si>
    <t>∞</t>
  </si>
  <si>
    <t>σ (головка-кромка),Мпа (лето)</t>
  </si>
  <si>
    <t>σ (подошва-кромка),Мпа (зима)</t>
  </si>
  <si>
    <t>кривая</t>
  </si>
  <si>
    <t>прямая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</si>
</sst>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vertAlign val="subscript"/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"/>
  <sheetViews>
    <sheetView tabSelected="1" topLeftCell="Q1" workbookViewId="0">
      <selection activeCell="AA3" sqref="AA3"/>
    </sheetView>
  </sheetViews>
  <sheetFormatPr defaultRowHeight="15" x14ac:dyDescent="0.25"/>
  <cols>
    <col min="11" max="11" width="12" bestFit="1" customWidth="1"/>
    <col min="12" max="12" width="17.85546875" customWidth="1"/>
    <col min="16" max="16" width="31.28515625" customWidth="1"/>
    <col min="17" max="17" width="30.7109375" customWidth="1"/>
    <col min="18" max="18" width="17" customWidth="1"/>
    <col min="19" max="19" width="30.5703125" customWidth="1"/>
    <col min="20" max="20" width="13.85546875" customWidth="1"/>
    <col min="21" max="21" width="18.85546875" customWidth="1"/>
    <col min="22" max="22" width="13" customWidth="1"/>
  </cols>
  <sheetData>
    <row r="1" spans="1:27" ht="30.75" customHeight="1" x14ac:dyDescent="0.35">
      <c r="A1" s="1"/>
      <c r="B1" s="1"/>
      <c r="C1" s="1" t="s">
        <v>0</v>
      </c>
      <c r="D1" s="2" t="s">
        <v>1</v>
      </c>
      <c r="E1" s="1" t="s">
        <v>4</v>
      </c>
      <c r="F1" s="1" t="s">
        <v>5</v>
      </c>
      <c r="G1" s="1" t="s">
        <v>6</v>
      </c>
      <c r="H1" s="1" t="s">
        <v>2</v>
      </c>
      <c r="I1" s="1" t="s">
        <v>3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24</v>
      </c>
      <c r="R1" s="1" t="s">
        <v>14</v>
      </c>
      <c r="S1" s="1" t="s">
        <v>25</v>
      </c>
      <c r="T1" s="1" t="s">
        <v>15</v>
      </c>
      <c r="U1" s="1" t="s">
        <v>16</v>
      </c>
      <c r="V1" s="1" t="s">
        <v>17</v>
      </c>
      <c r="W1" s="1" t="s">
        <v>18</v>
      </c>
      <c r="X1" s="1" t="s">
        <v>19</v>
      </c>
      <c r="Y1" s="1" t="s">
        <v>20</v>
      </c>
      <c r="Z1" s="1" t="s">
        <v>21</v>
      </c>
      <c r="AA1" s="1" t="s">
        <v>22</v>
      </c>
    </row>
    <row r="2" spans="1:27" ht="22.5" customHeight="1" x14ac:dyDescent="0.25">
      <c r="A2" s="3" t="s">
        <v>27</v>
      </c>
      <c r="B2" s="1" t="s">
        <v>23</v>
      </c>
      <c r="C2" s="1">
        <v>5830</v>
      </c>
      <c r="D2" s="1">
        <v>0.58499999999999996</v>
      </c>
      <c r="E2" s="1">
        <v>1.0349999999999999</v>
      </c>
      <c r="F2" s="1">
        <v>1</v>
      </c>
      <c r="G2" s="1">
        <v>0.91649999999999998</v>
      </c>
      <c r="H2" s="1">
        <v>2</v>
      </c>
      <c r="I2" s="1">
        <f>(C2/(POWER(H2,D2)))*E2*F2*G2</f>
        <v>3686.7087219066084</v>
      </c>
      <c r="J2" s="1">
        <v>8.0400000000000003E-3</v>
      </c>
      <c r="K2" s="1">
        <v>1.5</v>
      </c>
      <c r="L2" s="1">
        <f>(I2/(5*J2*K2))*POWER(10,-3)</f>
        <v>61.139448124487707</v>
      </c>
      <c r="M2" s="1">
        <v>52</v>
      </c>
      <c r="N2" s="1">
        <v>350</v>
      </c>
      <c r="O2" s="1">
        <v>1.3</v>
      </c>
      <c r="P2" s="1">
        <v>2.5</v>
      </c>
      <c r="Q2" s="1">
        <v>145</v>
      </c>
      <c r="R2" s="1">
        <f>(N2-O2*Q2)/P2</f>
        <v>64.599999999999994</v>
      </c>
      <c r="S2" s="1">
        <v>129</v>
      </c>
      <c r="T2" s="1"/>
      <c r="U2" s="1"/>
      <c r="V2" s="1"/>
      <c r="W2" s="1">
        <v>58</v>
      </c>
      <c r="X2" s="1"/>
      <c r="Y2" s="1">
        <f>W2-M2</f>
        <v>6</v>
      </c>
      <c r="Z2" s="1">
        <f>X4-Y2</f>
        <v>18.099999999999994</v>
      </c>
      <c r="AA2" s="1">
        <v>118</v>
      </c>
    </row>
    <row r="3" spans="1:27" ht="24.75" customHeight="1" x14ac:dyDescent="0.25">
      <c r="A3" s="3"/>
      <c r="B3" s="1">
        <v>900</v>
      </c>
      <c r="C3" s="1">
        <v>3720</v>
      </c>
      <c r="D3" s="1">
        <v>0.39750000000000002</v>
      </c>
      <c r="E3" s="1">
        <v>1.0349999999999999</v>
      </c>
      <c r="F3" s="1">
        <v>1.08</v>
      </c>
      <c r="G3" s="1">
        <v>0.91649999999999998</v>
      </c>
      <c r="H3" s="1">
        <v>2</v>
      </c>
      <c r="I3" s="1">
        <f>(C3/(POWER(H3,D3)))*E3*F3*G3</f>
        <v>2893.2108905187943</v>
      </c>
      <c r="J3" s="1">
        <v>8.0400000000000003E-3</v>
      </c>
      <c r="K3" s="1">
        <v>1.5</v>
      </c>
      <c r="L3" s="1">
        <f>(I3/(5*J3*K3))*POWER(10,-3)</f>
        <v>47.980280108106037</v>
      </c>
      <c r="M3" s="1">
        <v>45.5</v>
      </c>
      <c r="N3" s="1">
        <v>350</v>
      </c>
      <c r="O3" s="1">
        <v>1.3</v>
      </c>
      <c r="P3" s="1">
        <v>2.5</v>
      </c>
      <c r="Q3" s="1">
        <v>130</v>
      </c>
      <c r="R3" s="1">
        <f>(N3-O3*Q3)/P3</f>
        <v>72.400000000000006</v>
      </c>
      <c r="S3" s="1">
        <v>138</v>
      </c>
      <c r="T3" s="1"/>
      <c r="U3" s="1"/>
      <c r="V3" s="1"/>
      <c r="W3" s="1">
        <v>58</v>
      </c>
      <c r="X3" s="1"/>
      <c r="Y3" s="1">
        <f>W3-M3</f>
        <v>12.5</v>
      </c>
      <c r="Z3" s="1">
        <f>X5-Y3</f>
        <v>23.049999999999997</v>
      </c>
      <c r="AA3" s="1">
        <v>118</v>
      </c>
    </row>
    <row r="4" spans="1:27" x14ac:dyDescent="0.25">
      <c r="A4" s="3" t="s">
        <v>26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>
        <v>350</v>
      </c>
      <c r="O4" s="1">
        <v>1.3</v>
      </c>
      <c r="P4" s="1">
        <v>2.5</v>
      </c>
      <c r="Q4" s="1"/>
      <c r="R4" s="1"/>
      <c r="S4" s="1"/>
      <c r="T4" s="1">
        <f>(N2-O2*S2)/P2</f>
        <v>72.919999999999987</v>
      </c>
      <c r="U4" s="1">
        <v>84.1</v>
      </c>
      <c r="V4" s="1">
        <v>-60</v>
      </c>
      <c r="W4" s="1">
        <v>58</v>
      </c>
      <c r="X4" s="1">
        <f>V4+U4</f>
        <v>24.099999999999994</v>
      </c>
      <c r="Y4" s="1"/>
      <c r="Z4" s="1"/>
      <c r="AA4" s="1"/>
    </row>
    <row r="5" spans="1:27" x14ac:dyDescent="0.25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>
        <v>350</v>
      </c>
      <c r="O5" s="1">
        <v>1.3</v>
      </c>
      <c r="P5" s="1">
        <v>2.5</v>
      </c>
      <c r="Q5" s="1"/>
      <c r="R5" s="1"/>
      <c r="S5" s="1"/>
      <c r="T5" s="1">
        <f>(N3-O3*S3)/P3</f>
        <v>68.239999999999995</v>
      </c>
      <c r="U5" s="1">
        <v>95.55</v>
      </c>
      <c r="V5" s="1">
        <v>-60</v>
      </c>
      <c r="W5" s="1">
        <v>58</v>
      </c>
      <c r="X5" s="1">
        <f>V5+U5</f>
        <v>35.549999999999997</v>
      </c>
      <c r="Y5" s="1"/>
      <c r="Z5" s="1"/>
      <c r="AA5" s="1"/>
    </row>
  </sheetData>
  <mergeCells count="2">
    <mergeCell ref="A2:A3"/>
    <mergeCell ref="A4:A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2020-11-02T15:20:42Z</dcterms:modified>
</cp:coreProperties>
</file>